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D:\★\07_졸업\01_대학원\02_논문심사\(2025-2)2025학년도 전기 논문심사\[농림] 2025학년도 2학기 학위논문 제출 및 심사 계획 알림(수정)_20250929\박사\논문심사 결과보고(2차)\"/>
    </mc:Choice>
  </mc:AlternateContent>
  <xr:revisionPtr revIDLastSave="0" documentId="13_ncr:1_{C6B7393C-9624-4FDC-B4D1-81B4255A5941}" xr6:coauthVersionLast="47" xr6:coauthVersionMax="47" xr10:uidLastSave="{00000000-0000-0000-0000-000000000000}"/>
  <bookViews>
    <workbookView xWindow="6450" yWindow="1590" windowWidth="21600" windowHeight="11295" activeTab="1" xr2:uid="{00000000-000D-0000-FFFF-FFFF00000000}"/>
  </bookViews>
  <sheets>
    <sheet name="1. 석사외부심사위원" sheetId="5" r:id="rId1"/>
    <sheet name="2. 박사외부심사위원" sheetId="16" r:id="rId2"/>
    <sheet name="기타" sheetId="15" state="hidden" r:id="rId3"/>
  </sheets>
  <definedNames>
    <definedName name="_xlnm._FilterDatabase" localSheetId="0" hidden="1">'1. 석사외부심사위원'!$A$2:$F$3</definedName>
    <definedName name="_xlnm._FilterDatabase" localSheetId="1" hidden="1">'2. 박사외부심사위원'!$A$2:$F$3</definedName>
    <definedName name="_xlnm.Print_Area" localSheetId="0">'1. 석사외부심사위원'!$A$1:$N$19</definedName>
    <definedName name="_xlnm.Print_Area" localSheetId="1">'2. 박사외부심사위원'!$A$1:$N$31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J24" i="16" l="1"/>
  <c r="J23" i="16"/>
  <c r="J22" i="16"/>
  <c r="J21" i="16"/>
  <c r="J20" i="16"/>
  <c r="J19" i="16"/>
  <c r="J18" i="16"/>
  <c r="J17" i="16"/>
  <c r="J16" i="16"/>
  <c r="J15" i="16"/>
  <c r="J14" i="16"/>
  <c r="J13" i="16"/>
  <c r="J12" i="16"/>
  <c r="J11" i="16"/>
  <c r="J10" i="16"/>
  <c r="J9" i="16"/>
  <c r="J8" i="16"/>
  <c r="J7" i="16"/>
  <c r="J6" i="16"/>
  <c r="J5" i="16"/>
  <c r="J4" i="16"/>
  <c r="J3" i="16"/>
  <c r="J4" i="5"/>
  <c r="J5" i="5"/>
  <c r="J6" i="5"/>
  <c r="J7" i="5"/>
  <c r="J8" i="5"/>
  <c r="J9" i="5"/>
  <c r="J10" i="5"/>
  <c r="J11" i="5"/>
  <c r="J12" i="5"/>
  <c r="J3" i="5"/>
  <c r="J25" i="16" l="1"/>
  <c r="J13" i="5"/>
</calcChain>
</file>

<file path=xl/sharedStrings.xml><?xml version="1.0" encoding="utf-8"?>
<sst xmlns="http://schemas.openxmlformats.org/spreadsheetml/2006/main" count="81" uniqueCount="52">
  <si>
    <t>번호</t>
    <phoneticPr fontId="2" type="noConversion"/>
  </si>
  <si>
    <t>주민등록번호</t>
    <phoneticPr fontId="2" type="noConversion"/>
  </si>
  <si>
    <t>심사위원 원소속</t>
    <phoneticPr fontId="2" type="noConversion"/>
  </si>
  <si>
    <r>
      <rPr>
        <sz val="11"/>
        <rFont val="맑은 고딕"/>
        <family val="3"/>
        <charset val="129"/>
      </rPr>
      <t xml:space="preserve">※ </t>
    </r>
    <r>
      <rPr>
        <sz val="11"/>
        <rFont val="맑은 고딕"/>
        <family val="3"/>
        <charset val="129"/>
      </rPr>
      <t>관련 법규</t>
    </r>
    <phoneticPr fontId="2" type="noConversion"/>
  </si>
  <si>
    <r>
      <t xml:space="preserve">– </t>
    </r>
    <r>
      <rPr>
        <sz val="11"/>
        <rFont val="맑은 고딕"/>
        <family val="3"/>
        <charset val="129"/>
      </rPr>
      <t>소득세법 제21조, 동법 제</t>
    </r>
    <r>
      <rPr>
        <sz val="11"/>
        <rFont val="맑은 고딕"/>
        <family val="3"/>
        <charset val="129"/>
      </rPr>
      <t>70조, 동법 제</t>
    </r>
    <r>
      <rPr>
        <sz val="11"/>
        <rFont val="맑은 고딕"/>
        <family val="3"/>
        <charset val="129"/>
      </rPr>
      <t>127조, 동법 제164조</t>
    </r>
    <phoneticPr fontId="2" type="noConversion"/>
  </si>
  <si>
    <t>– 소득세법 시행령 제87조, 동법 시행령 제185조</t>
    <phoneticPr fontId="2" type="noConversion"/>
  </si>
  <si>
    <t>지역</t>
    <phoneticPr fontId="2" type="noConversion"/>
  </si>
  <si>
    <t>※ 지역구분 :  ▽를 눌러서 지역 선택</t>
    <phoneticPr fontId="2" type="noConversion"/>
  </si>
  <si>
    <t>은행</t>
    <phoneticPr fontId="2" type="noConversion"/>
  </si>
  <si>
    <t>계좌</t>
    <phoneticPr fontId="2" type="noConversion"/>
  </si>
  <si>
    <t>예금주</t>
    <phoneticPr fontId="2" type="noConversion"/>
  </si>
  <si>
    <t>심사대상자  성명</t>
    <phoneticPr fontId="2" type="noConversion"/>
  </si>
  <si>
    <t>주소</t>
    <phoneticPr fontId="2" type="noConversion"/>
  </si>
  <si>
    <t>청구액</t>
    <phoneticPr fontId="2" type="noConversion"/>
  </si>
  <si>
    <t>영,호남,제주권</t>
  </si>
  <si>
    <t>비고</t>
    <phoneticPr fontId="2" type="noConversion"/>
  </si>
  <si>
    <t>서울,경기 수도권</t>
  </si>
  <si>
    <t>강원,충청권</t>
  </si>
  <si>
    <t>바이오시스템공학과</t>
    <phoneticPr fontId="2" type="noConversion"/>
  </si>
  <si>
    <t>작물생명과학</t>
    <phoneticPr fontId="2" type="noConversion"/>
  </si>
  <si>
    <t>산림환경학</t>
    <phoneticPr fontId="2" type="noConversion"/>
  </si>
  <si>
    <t>환경재료과학</t>
    <phoneticPr fontId="2" type="noConversion"/>
  </si>
  <si>
    <t>식품생명공학</t>
    <phoneticPr fontId="2" type="noConversion"/>
  </si>
  <si>
    <t>동물생명공학</t>
    <phoneticPr fontId="2" type="noConversion"/>
  </si>
  <si>
    <t>응용생명화학</t>
    <phoneticPr fontId="2" type="noConversion"/>
  </si>
  <si>
    <t>곤충학</t>
    <phoneticPr fontId="2" type="noConversion"/>
  </si>
  <si>
    <t>바이오모듈레이션</t>
    <phoneticPr fontId="2" type="noConversion"/>
  </si>
  <si>
    <t>지역시스템공학</t>
    <phoneticPr fontId="2" type="noConversion"/>
  </si>
  <si>
    <t>석사학위 외부논문심사위원 수당 합계</t>
    <phoneticPr fontId="2" type="noConversion"/>
  </si>
  <si>
    <t>생태조경학</t>
    <phoneticPr fontId="2" type="noConversion"/>
  </si>
  <si>
    <t>농산업교육과</t>
    <phoneticPr fontId="2" type="noConversion"/>
  </si>
  <si>
    <t>바이오소재공학</t>
    <phoneticPr fontId="2" type="noConversion"/>
  </si>
  <si>
    <t>비대면(국내)</t>
    <phoneticPr fontId="2" type="noConversion"/>
  </si>
  <si>
    <t>금액</t>
    <phoneticPr fontId="2" type="noConversion"/>
  </si>
  <si>
    <t>비대면(국외)</t>
  </si>
  <si>
    <t>비대면(국외)</t>
    <phoneticPr fontId="2" type="noConversion"/>
  </si>
  <si>
    <t>식물미생물학</t>
    <phoneticPr fontId="2" type="noConversion"/>
  </si>
  <si>
    <t>농업자원경제학</t>
    <phoneticPr fontId="2" type="noConversion"/>
  </si>
  <si>
    <t>지역정보학</t>
    <phoneticPr fontId="2" type="noConversion"/>
  </si>
  <si>
    <t>(협동과정)농림기상학</t>
    <phoneticPr fontId="2" type="noConversion"/>
  </si>
  <si>
    <t>(협동과정)농생명유전체학</t>
    <phoneticPr fontId="2" type="noConversion"/>
  </si>
  <si>
    <t>원예생명공학</t>
    <phoneticPr fontId="2" type="noConversion"/>
  </si>
  <si>
    <t>전공/과</t>
    <phoneticPr fontId="2" type="noConversion"/>
  </si>
  <si>
    <t>소속(전공)</t>
    <phoneticPr fontId="2" type="noConversion"/>
  </si>
  <si>
    <t>비대면(국내)</t>
  </si>
  <si>
    <t>박사학위 외부논문심사위원 수당 합계</t>
    <phoneticPr fontId="2" type="noConversion"/>
  </si>
  <si>
    <t>심사대상자
학번</t>
    <phoneticPr fontId="2" type="noConversion"/>
  </si>
  <si>
    <t>심사위원
성명</t>
    <phoneticPr fontId="2" type="noConversion"/>
  </si>
  <si>
    <t>산업인력개발학과</t>
    <phoneticPr fontId="2" type="noConversion"/>
  </si>
  <si>
    <t>푸드테크학</t>
    <phoneticPr fontId="2" type="noConversion"/>
  </si>
  <si>
    <t>2025학년도 제2학기 박사학위 논문외부심사위원 수당 지급 내역</t>
    <phoneticPr fontId="2" type="noConversion"/>
  </si>
  <si>
    <t>2025학년도 제2학기 석사학위 논문외부심사위원 수당 지급 내역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</si>
</sst>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-* #,##0_-;\-* #,##0_-;_-* &quot;-&quot;_-;_-@_-"/>
  </numFmts>
  <fonts count="16" x14ac:knownFonts="1">
    <font>
      <sz val="11"/>
      <name val="돋움"/>
      <family val="3"/>
      <charset val="129"/>
    </font>
    <font>
      <sz val="11"/>
      <name val="돋움"/>
      <family val="3"/>
      <charset val="129"/>
    </font>
    <font>
      <sz val="8"/>
      <name val="돋움"/>
      <family val="3"/>
      <charset val="129"/>
    </font>
    <font>
      <sz val="11"/>
      <name val="맑은 고딕"/>
      <family val="3"/>
      <charset val="129"/>
    </font>
    <font>
      <sz val="20"/>
      <name val="맑은 고딕"/>
      <family val="3"/>
      <charset val="129"/>
    </font>
    <font>
      <sz val="10"/>
      <name val="돋움"/>
      <family val="3"/>
      <charset val="129"/>
    </font>
    <font>
      <sz val="11"/>
      <color theme="1"/>
      <name val="맑은 고딕"/>
      <family val="3"/>
      <charset val="129"/>
      <scheme val="minor"/>
    </font>
    <font>
      <sz val="11"/>
      <name val="맑은 고딕"/>
      <family val="3"/>
      <charset val="129"/>
      <scheme val="minor"/>
    </font>
    <font>
      <sz val="11"/>
      <name val="맑은 고딕"/>
      <family val="3"/>
      <charset val="129"/>
      <scheme val="major"/>
    </font>
    <font>
      <sz val="10"/>
      <name val="맑은 고딕"/>
      <family val="3"/>
      <charset val="129"/>
      <scheme val="minor"/>
    </font>
    <font>
      <b/>
      <sz val="10"/>
      <name val="맑은 고딕"/>
      <family val="3"/>
      <charset val="129"/>
      <scheme val="minor"/>
    </font>
    <font>
      <sz val="10"/>
      <color rgb="FFFF0000"/>
      <name val="맑은 고딕"/>
      <family val="3"/>
      <charset val="129"/>
      <scheme val="minor"/>
    </font>
    <font>
      <sz val="10"/>
      <color indexed="8"/>
      <name val="맑은 고딕"/>
      <family val="3"/>
      <charset val="129"/>
      <scheme val="minor"/>
    </font>
    <font>
      <sz val="10"/>
      <name val="맑은 고딕"/>
      <family val="3"/>
      <charset val="129"/>
      <scheme val="major"/>
    </font>
    <font>
      <b/>
      <sz val="11"/>
      <name val="맑은 고딕"/>
      <family val="3"/>
      <charset val="129"/>
      <scheme val="major"/>
    </font>
    <font>
      <b/>
      <sz val="11"/>
      <name val="돋움"/>
      <family val="3"/>
      <charset val="129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6" fillId="0" borderId="0">
      <alignment vertical="center"/>
    </xf>
  </cellStyleXfs>
  <cellXfs count="44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 shrinkToFit="1"/>
    </xf>
    <xf numFmtId="0" fontId="8" fillId="0" borderId="0" xfId="0" applyFont="1" applyAlignment="1">
      <alignment horizontal="left" vertical="center" shrinkToFit="1"/>
    </xf>
    <xf numFmtId="0" fontId="0" fillId="0" borderId="0" xfId="0" applyAlignment="1">
      <alignment horizontal="left" vertical="center" shrinkToFit="1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shrinkToFit="1"/>
    </xf>
    <xf numFmtId="0" fontId="9" fillId="0" borderId="1" xfId="0" applyFont="1" applyBorder="1" applyAlignment="1">
      <alignment vertical="center" shrinkToFit="1"/>
    </xf>
    <xf numFmtId="0" fontId="9" fillId="0" borderId="1" xfId="0" applyFont="1" applyBorder="1" applyAlignment="1">
      <alignment vertical="center"/>
    </xf>
    <xf numFmtId="0" fontId="10" fillId="2" borderId="1" xfId="0" applyFont="1" applyFill="1" applyBorder="1" applyAlignment="1">
      <alignment horizontal="center" vertical="center" shrinkToFit="1"/>
    </xf>
    <xf numFmtId="0" fontId="10" fillId="2" borderId="1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 shrinkToFit="1"/>
    </xf>
    <xf numFmtId="3" fontId="9" fillId="0" borderId="0" xfId="0" applyNumberFormat="1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 shrinkToFit="1"/>
    </xf>
    <xf numFmtId="41" fontId="9" fillId="0" borderId="1" xfId="1" applyFont="1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12" fillId="0" borderId="1" xfId="0" applyFont="1" applyBorder="1" applyAlignment="1">
      <alignment vertical="center" shrinkToFit="1"/>
    </xf>
    <xf numFmtId="0" fontId="11" fillId="0" borderId="1" xfId="0" applyFont="1" applyBorder="1" applyAlignment="1">
      <alignment vertical="center" shrinkToFit="1"/>
    </xf>
    <xf numFmtId="0" fontId="5" fillId="0" borderId="0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3" borderId="1" xfId="0" applyFont="1" applyFill="1" applyBorder="1" applyAlignment="1">
      <alignment vertical="center"/>
    </xf>
    <xf numFmtId="41" fontId="10" fillId="3" borderId="1" xfId="0" applyNumberFormat="1" applyFont="1" applyFill="1" applyBorder="1" applyAlignment="1">
      <alignment vertical="center"/>
    </xf>
    <xf numFmtId="0" fontId="0" fillId="0" borderId="0" xfId="0" applyBorder="1">
      <alignment vertical="center"/>
    </xf>
    <xf numFmtId="41" fontId="0" fillId="0" borderId="0" xfId="1" applyFont="1" applyBorder="1">
      <alignment vertical="center"/>
    </xf>
    <xf numFmtId="41" fontId="8" fillId="0" borderId="0" xfId="1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41" fontId="14" fillId="0" borderId="0" xfId="1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9" fillId="0" borderId="0" xfId="0" applyFont="1" applyFill="1" applyBorder="1" applyAlignment="1">
      <alignment horizontal="center" vertical="center" shrinkToFit="1"/>
    </xf>
    <xf numFmtId="0" fontId="13" fillId="0" borderId="0" xfId="0" applyFont="1" applyBorder="1" applyAlignment="1">
      <alignment horizontal="center" vertical="center" shrinkToFit="1"/>
    </xf>
    <xf numFmtId="41" fontId="0" fillId="0" borderId="0" xfId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0" fillId="3" borderId="3" xfId="0" applyFont="1" applyFill="1" applyBorder="1" applyAlignment="1">
      <alignment horizontal="center" vertical="center"/>
    </xf>
    <xf numFmtId="0" fontId="10" fillId="3" borderId="4" xfId="0" applyFont="1" applyFill="1" applyBorder="1" applyAlignment="1">
      <alignment horizontal="center" vertical="center"/>
    </xf>
    <xf numFmtId="0" fontId="10" fillId="3" borderId="2" xfId="0" applyFont="1" applyFill="1" applyBorder="1" applyAlignment="1">
      <alignment horizontal="center" vertical="center"/>
    </xf>
  </cellXfs>
  <cellStyles count="3">
    <cellStyle name="쉼표 [0]" xfId="1" builtinId="6"/>
    <cellStyle name="표준" xfId="0" builtinId="0"/>
    <cellStyle name="표준 3" xfId="2" xr:uid="{00000000-0005-0000-0000-000002000000}"/>
  </cellStyles>
  <dxfs count="0"/>
  <tableStyles count="0" defaultTableStyle="TableStyleMedium9" defaultPivotStyle="PivotStyleLight16"/>
  <colors>
    <mruColors>
      <color rgb="FFDDDD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22"/>
  <sheetViews>
    <sheetView showGridLines="0" showZeros="0" zoomScale="85" zoomScaleNormal="85" workbookViewId="0">
      <selection activeCell="H18" sqref="H18"/>
    </sheetView>
  </sheetViews>
  <sheetFormatPr defaultColWidth="8.88671875" defaultRowHeight="13.5" x14ac:dyDescent="0.15"/>
  <cols>
    <col min="1" max="1" width="4.77734375" style="1" customWidth="1"/>
    <col min="2" max="2" width="17.33203125" style="1" bestFit="1" customWidth="1"/>
    <col min="3" max="3" width="10.21875" style="1" bestFit="1" customWidth="1"/>
    <col min="4" max="4" width="9.21875" style="1" customWidth="1"/>
    <col min="5" max="5" width="11.44140625" style="1" customWidth="1"/>
    <col min="6" max="6" width="13.88671875" style="1" customWidth="1"/>
    <col min="7" max="7" width="14.21875" style="1" bestFit="1" customWidth="1"/>
    <col min="8" max="8" width="52.21875" style="2" customWidth="1"/>
    <col min="9" max="9" width="10" style="9" customWidth="1"/>
    <col min="10" max="10" width="11.44140625" style="9" bestFit="1" customWidth="1"/>
    <col min="11" max="11" width="16.33203125" style="2" customWidth="1"/>
    <col min="12" max="12" width="7.44140625" style="2" customWidth="1"/>
    <col min="13" max="13" width="7.88671875" style="2" customWidth="1"/>
    <col min="14" max="14" width="8.6640625" style="1" customWidth="1"/>
    <col min="15" max="16384" width="8.88671875" style="22"/>
  </cols>
  <sheetData>
    <row r="1" spans="1:14" ht="36" customHeight="1" x14ac:dyDescent="0.15">
      <c r="A1" s="40" t="s">
        <v>51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</row>
    <row r="2" spans="1:14" s="23" customFormat="1" ht="35.25" customHeight="1" x14ac:dyDescent="0.15">
      <c r="A2" s="14" t="s">
        <v>0</v>
      </c>
      <c r="B2" s="14" t="s">
        <v>43</v>
      </c>
      <c r="C2" s="15" t="s">
        <v>46</v>
      </c>
      <c r="D2" s="15" t="s">
        <v>11</v>
      </c>
      <c r="E2" s="15" t="s">
        <v>47</v>
      </c>
      <c r="F2" s="14" t="s">
        <v>1</v>
      </c>
      <c r="G2" s="14" t="s">
        <v>2</v>
      </c>
      <c r="H2" s="14" t="s">
        <v>12</v>
      </c>
      <c r="I2" s="14" t="s">
        <v>6</v>
      </c>
      <c r="J2" s="14" t="s">
        <v>13</v>
      </c>
      <c r="K2" s="14" t="s">
        <v>9</v>
      </c>
      <c r="L2" s="14" t="s">
        <v>8</v>
      </c>
      <c r="M2" s="14" t="s">
        <v>10</v>
      </c>
      <c r="N2" s="14" t="s">
        <v>15</v>
      </c>
    </row>
    <row r="3" spans="1:14" s="26" customFormat="1" ht="19.5" customHeight="1" x14ac:dyDescent="0.15">
      <c r="A3" s="10"/>
      <c r="B3" s="13"/>
      <c r="C3" s="13"/>
      <c r="D3" s="13"/>
      <c r="E3" s="12"/>
      <c r="F3" s="11"/>
      <c r="G3" s="12"/>
      <c r="H3" s="12"/>
      <c r="I3" s="12" t="s">
        <v>16</v>
      </c>
      <c r="J3" s="21">
        <f>VLOOKUP(I3,기타!$B$3:$C$7,2,0)</f>
        <v>150000</v>
      </c>
      <c r="K3" s="12"/>
      <c r="L3" s="24"/>
      <c r="M3" s="13"/>
      <c r="N3" s="25"/>
    </row>
    <row r="4" spans="1:14" s="26" customFormat="1" ht="19.5" customHeight="1" x14ac:dyDescent="0.15">
      <c r="A4" s="10"/>
      <c r="B4" s="13"/>
      <c r="C4" s="13"/>
      <c r="D4" s="13"/>
      <c r="E4" s="12"/>
      <c r="F4" s="11"/>
      <c r="G4" s="12"/>
      <c r="H4" s="12"/>
      <c r="I4" s="12" t="s">
        <v>17</v>
      </c>
      <c r="J4" s="21">
        <f>VLOOKUP(I4,기타!$B$3:$C$7,2,0)</f>
        <v>200000</v>
      </c>
      <c r="K4" s="12"/>
      <c r="L4" s="24"/>
      <c r="M4" s="13"/>
      <c r="N4" s="25"/>
    </row>
    <row r="5" spans="1:14" s="26" customFormat="1" ht="19.5" customHeight="1" x14ac:dyDescent="0.15">
      <c r="A5" s="10"/>
      <c r="B5" s="13"/>
      <c r="C5" s="13"/>
      <c r="D5" s="13"/>
      <c r="E5" s="12"/>
      <c r="F5" s="11"/>
      <c r="G5" s="12"/>
      <c r="H5" s="12"/>
      <c r="I5" s="12" t="s">
        <v>14</v>
      </c>
      <c r="J5" s="21">
        <f>VLOOKUP(I5,기타!$B$3:$C$7,2,0)</f>
        <v>250000</v>
      </c>
      <c r="K5" s="12"/>
      <c r="L5" s="24"/>
      <c r="M5" s="13"/>
      <c r="N5" s="25"/>
    </row>
    <row r="6" spans="1:14" s="26" customFormat="1" ht="19.5" customHeight="1" x14ac:dyDescent="0.15">
      <c r="A6" s="10"/>
      <c r="B6" s="13"/>
      <c r="C6" s="13"/>
      <c r="D6" s="13"/>
      <c r="E6" s="12"/>
      <c r="F6" s="11"/>
      <c r="G6" s="12"/>
      <c r="H6" s="12"/>
      <c r="I6" s="12" t="s">
        <v>44</v>
      </c>
      <c r="J6" s="21">
        <f>VLOOKUP(I6,기타!$B$3:$C$7,2,0)</f>
        <v>150000</v>
      </c>
      <c r="K6" s="12"/>
      <c r="L6" s="24"/>
      <c r="M6" s="13"/>
      <c r="N6" s="25"/>
    </row>
    <row r="7" spans="1:14" s="26" customFormat="1" ht="19.5" customHeight="1" x14ac:dyDescent="0.15">
      <c r="A7" s="10"/>
      <c r="B7" s="13"/>
      <c r="C7" s="13"/>
      <c r="D7" s="13"/>
      <c r="E7" s="12"/>
      <c r="F7" s="11"/>
      <c r="G7" s="12"/>
      <c r="H7" s="12"/>
      <c r="I7" s="12" t="s">
        <v>34</v>
      </c>
      <c r="J7" s="21">
        <f>VLOOKUP(I7,기타!$B$3:$C$7,2,0)</f>
        <v>250000</v>
      </c>
      <c r="K7" s="12"/>
      <c r="L7" s="24"/>
      <c r="M7" s="13"/>
      <c r="N7" s="25"/>
    </row>
    <row r="8" spans="1:14" s="26" customFormat="1" ht="19.5" customHeight="1" x14ac:dyDescent="0.15">
      <c r="A8" s="10"/>
      <c r="B8" s="13"/>
      <c r="C8" s="13"/>
      <c r="D8" s="13"/>
      <c r="E8" s="12"/>
      <c r="F8" s="11"/>
      <c r="G8" s="12"/>
      <c r="H8" s="12"/>
      <c r="I8" s="12" t="s">
        <v>14</v>
      </c>
      <c r="J8" s="21">
        <f>VLOOKUP(I8,기타!$B$3:$C$7,2,0)</f>
        <v>250000</v>
      </c>
      <c r="K8" s="12"/>
      <c r="L8" s="24"/>
      <c r="M8" s="13"/>
      <c r="N8" s="25"/>
    </row>
    <row r="9" spans="1:14" s="26" customFormat="1" ht="19.5" customHeight="1" x14ac:dyDescent="0.15">
      <c r="A9" s="10"/>
      <c r="B9" s="13"/>
      <c r="C9" s="13"/>
      <c r="D9" s="13"/>
      <c r="E9" s="12"/>
      <c r="F9" s="11"/>
      <c r="G9" s="12"/>
      <c r="H9" s="12"/>
      <c r="I9" s="12" t="s">
        <v>17</v>
      </c>
      <c r="J9" s="21">
        <f>VLOOKUP(I9,기타!$B$3:$C$7,2,0)</f>
        <v>200000</v>
      </c>
      <c r="K9" s="12"/>
      <c r="L9" s="24"/>
      <c r="M9" s="13"/>
      <c r="N9" s="25"/>
    </row>
    <row r="10" spans="1:14" s="26" customFormat="1" ht="19.5" customHeight="1" x14ac:dyDescent="0.15">
      <c r="A10" s="10"/>
      <c r="B10" s="13"/>
      <c r="C10" s="13"/>
      <c r="D10" s="13"/>
      <c r="E10" s="12"/>
      <c r="F10" s="11"/>
      <c r="G10" s="12"/>
      <c r="H10" s="12"/>
      <c r="I10" s="12"/>
      <c r="J10" s="21" t="e">
        <f>VLOOKUP(I10,기타!$B$3:$C$7,2,0)</f>
        <v>#N/A</v>
      </c>
      <c r="K10" s="12"/>
      <c r="L10" s="24"/>
      <c r="M10" s="13"/>
      <c r="N10" s="25"/>
    </row>
    <row r="11" spans="1:14" s="26" customFormat="1" ht="19.5" customHeight="1" x14ac:dyDescent="0.15">
      <c r="A11" s="10"/>
      <c r="B11" s="13"/>
      <c r="C11" s="13"/>
      <c r="D11" s="13"/>
      <c r="E11" s="12"/>
      <c r="F11" s="11"/>
      <c r="G11" s="12"/>
      <c r="H11" s="12"/>
      <c r="I11" s="12"/>
      <c r="J11" s="21" t="e">
        <f>VLOOKUP(I11,기타!$B$3:$C$7,2,0)</f>
        <v>#N/A</v>
      </c>
      <c r="K11" s="12"/>
      <c r="L11" s="24"/>
      <c r="M11" s="13"/>
      <c r="N11" s="25"/>
    </row>
    <row r="12" spans="1:14" s="26" customFormat="1" ht="19.5" customHeight="1" x14ac:dyDescent="0.15">
      <c r="A12" s="10"/>
      <c r="B12" s="13"/>
      <c r="C12" s="13"/>
      <c r="D12" s="13"/>
      <c r="E12" s="12"/>
      <c r="F12" s="11"/>
      <c r="G12" s="12"/>
      <c r="H12" s="12"/>
      <c r="I12" s="12"/>
      <c r="J12" s="21" t="e">
        <f>VLOOKUP(I12,기타!$B$3:$C$7,2,0)</f>
        <v>#N/A</v>
      </c>
      <c r="K12" s="12"/>
      <c r="L12" s="24"/>
      <c r="M12" s="13"/>
      <c r="N12" s="25"/>
    </row>
    <row r="13" spans="1:14" s="27" customFormat="1" ht="19.5" customHeight="1" x14ac:dyDescent="0.15">
      <c r="A13" s="41" t="s">
        <v>28</v>
      </c>
      <c r="B13" s="42"/>
      <c r="C13" s="42"/>
      <c r="D13" s="42"/>
      <c r="E13" s="42"/>
      <c r="F13" s="42"/>
      <c r="G13" s="42"/>
      <c r="H13" s="42"/>
      <c r="I13" s="43"/>
      <c r="J13" s="29" t="e">
        <f>SUM(J3:J12)</f>
        <v>#N/A</v>
      </c>
      <c r="K13" s="28"/>
      <c r="L13" s="28"/>
      <c r="M13" s="28"/>
      <c r="N13" s="28"/>
    </row>
    <row r="14" spans="1:14" s="23" customFormat="1" ht="19.5" customHeight="1" x14ac:dyDescent="0.15">
      <c r="A14" s="16"/>
      <c r="B14" s="16"/>
      <c r="C14" s="17"/>
      <c r="D14" s="17"/>
      <c r="E14" s="17"/>
      <c r="F14" s="16"/>
      <c r="G14" s="16"/>
      <c r="H14" s="17"/>
      <c r="I14" s="18"/>
      <c r="J14" s="19"/>
      <c r="K14" s="17"/>
      <c r="L14" s="17"/>
      <c r="M14" s="16"/>
      <c r="N14" s="20"/>
    </row>
    <row r="15" spans="1:14" ht="16.5" x14ac:dyDescent="0.15">
      <c r="A15" s="3"/>
      <c r="B15" s="3"/>
      <c r="C15" s="3"/>
      <c r="D15" s="3"/>
      <c r="E15" s="3"/>
      <c r="F15" s="3"/>
      <c r="G15" s="3"/>
      <c r="H15" s="6"/>
      <c r="I15" s="7"/>
      <c r="J15" s="7"/>
      <c r="K15" s="6"/>
      <c r="L15" s="6"/>
      <c r="M15" s="6"/>
    </row>
    <row r="16" spans="1:14" ht="16.5" x14ac:dyDescent="0.15">
      <c r="A16" s="6" t="s">
        <v>3</v>
      </c>
      <c r="B16" s="6"/>
      <c r="C16" s="6"/>
      <c r="D16" s="6"/>
      <c r="E16" s="6"/>
      <c r="F16" s="6"/>
      <c r="G16" s="6"/>
      <c r="H16" s="6"/>
      <c r="I16" s="7"/>
      <c r="J16" s="7"/>
      <c r="K16" s="5"/>
      <c r="L16" s="5"/>
      <c r="M16" s="6"/>
    </row>
    <row r="17" spans="1:13" ht="16.5" x14ac:dyDescent="0.15">
      <c r="A17" s="4" t="s">
        <v>4</v>
      </c>
      <c r="B17" s="4"/>
      <c r="C17" s="5"/>
      <c r="D17" s="5"/>
      <c r="E17" s="5"/>
      <c r="F17" s="5"/>
      <c r="G17" s="5"/>
      <c r="H17" s="5"/>
      <c r="I17" s="8"/>
      <c r="J17" s="8"/>
      <c r="K17" s="5"/>
      <c r="L17" s="5"/>
      <c r="M17" s="5"/>
    </row>
    <row r="18" spans="1:13" ht="16.5" x14ac:dyDescent="0.15">
      <c r="A18" s="5" t="s">
        <v>5</v>
      </c>
      <c r="B18" s="5"/>
      <c r="C18" s="5"/>
      <c r="D18" s="5"/>
      <c r="E18" s="5"/>
      <c r="F18" s="5"/>
      <c r="G18" s="5"/>
      <c r="H18" s="5"/>
      <c r="I18" s="8"/>
      <c r="J18" s="8"/>
      <c r="M18" s="5"/>
    </row>
    <row r="20" spans="1:13" ht="19.5" customHeight="1" x14ac:dyDescent="0.15">
      <c r="A20" s="2" t="s">
        <v>7</v>
      </c>
      <c r="B20" s="2"/>
    </row>
    <row r="21" spans="1:13" ht="19.5" customHeight="1" x14ac:dyDescent="0.15">
      <c r="A21" s="2"/>
      <c r="B21" s="2"/>
    </row>
    <row r="22" spans="1:13" ht="21.75" customHeight="1" x14ac:dyDescent="0.15">
      <c r="A22" s="2"/>
      <c r="B22" s="2"/>
    </row>
  </sheetData>
  <mergeCells count="2">
    <mergeCell ref="A1:N1"/>
    <mergeCell ref="A13:I13"/>
  </mergeCells>
  <phoneticPr fontId="2" type="noConversion"/>
  <dataValidations count="1">
    <dataValidation type="list" allowBlank="1" showInputMessage="1" showErrorMessage="1" promptTitle="지역(주소)" sqref="I14" xr:uid="{00000000-0002-0000-0000-000000000000}">
      <formula1>#REF!</formula1>
    </dataValidation>
  </dataValidations>
  <pageMargins left="0.51" right="0.49" top="0.47244094488188981" bottom="7.874015748031496E-2" header="0.27559055118110237" footer="0.23622047244094491"/>
  <pageSetup paperSize="9" scale="61" orientation="landscape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000-000001000000}">
          <x14:formula1>
            <xm:f>기타!$B$3:$B$7</xm:f>
          </x14:formula1>
          <xm:sqref>I3:I12</xm:sqref>
        </x14:dataValidation>
        <x14:dataValidation type="list" allowBlank="1" showInputMessage="1" showErrorMessage="1" xr:uid="{00000000-0002-0000-0000-000002000000}">
          <x14:formula1>
            <xm:f>기타!$A$3:$A$23</xm:f>
          </x14:formula1>
          <xm:sqref>B3:B12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N34"/>
  <sheetViews>
    <sheetView showGridLines="0" showZeros="0" tabSelected="1" zoomScale="85" zoomScaleNormal="85" workbookViewId="0">
      <selection activeCell="H13" sqref="H13"/>
    </sheetView>
  </sheetViews>
  <sheetFormatPr defaultColWidth="8.88671875" defaultRowHeight="13.5" x14ac:dyDescent="0.15"/>
  <cols>
    <col min="1" max="1" width="4.77734375" style="1" customWidth="1"/>
    <col min="2" max="2" width="17.33203125" style="1" bestFit="1" customWidth="1"/>
    <col min="3" max="3" width="10.21875" style="1" bestFit="1" customWidth="1"/>
    <col min="4" max="4" width="9.21875" style="1" customWidth="1"/>
    <col min="5" max="5" width="11.44140625" style="1" customWidth="1"/>
    <col min="6" max="6" width="13.88671875" style="1" customWidth="1"/>
    <col min="7" max="7" width="14.21875" style="1" bestFit="1" customWidth="1"/>
    <col min="8" max="8" width="52.21875" style="2" customWidth="1"/>
    <col min="9" max="9" width="10" style="9" customWidth="1"/>
    <col min="10" max="10" width="11.44140625" style="9" bestFit="1" customWidth="1"/>
    <col min="11" max="11" width="16.33203125" style="2" customWidth="1"/>
    <col min="12" max="12" width="7.44140625" style="2" customWidth="1"/>
    <col min="13" max="13" width="7.88671875" style="2" customWidth="1"/>
    <col min="14" max="14" width="8.6640625" style="1" customWidth="1"/>
    <col min="15" max="16384" width="8.88671875" style="22"/>
  </cols>
  <sheetData>
    <row r="1" spans="1:14" ht="36" customHeight="1" x14ac:dyDescent="0.15">
      <c r="A1" s="40" t="s">
        <v>50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</row>
    <row r="2" spans="1:14" s="23" customFormat="1" ht="35.25" customHeight="1" x14ac:dyDescent="0.15">
      <c r="A2" s="14" t="s">
        <v>0</v>
      </c>
      <c r="B2" s="14" t="s">
        <v>43</v>
      </c>
      <c r="C2" s="15" t="s">
        <v>46</v>
      </c>
      <c r="D2" s="15" t="s">
        <v>11</v>
      </c>
      <c r="E2" s="15" t="s">
        <v>47</v>
      </c>
      <c r="F2" s="14" t="s">
        <v>1</v>
      </c>
      <c r="G2" s="14" t="s">
        <v>2</v>
      </c>
      <c r="H2" s="14" t="s">
        <v>12</v>
      </c>
      <c r="I2" s="14" t="s">
        <v>6</v>
      </c>
      <c r="J2" s="14" t="s">
        <v>13</v>
      </c>
      <c r="K2" s="14" t="s">
        <v>9</v>
      </c>
      <c r="L2" s="14" t="s">
        <v>8</v>
      </c>
      <c r="M2" s="14" t="s">
        <v>10</v>
      </c>
      <c r="N2" s="14" t="s">
        <v>15</v>
      </c>
    </row>
    <row r="3" spans="1:14" s="26" customFormat="1" ht="19.5" customHeight="1" x14ac:dyDescent="0.15">
      <c r="A3" s="10"/>
      <c r="B3" s="13"/>
      <c r="C3" s="13"/>
      <c r="D3" s="13"/>
      <c r="E3" s="12"/>
      <c r="F3" s="11"/>
      <c r="G3" s="12"/>
      <c r="H3" s="12"/>
      <c r="I3" s="12" t="s">
        <v>16</v>
      </c>
      <c r="J3" s="21">
        <f>VLOOKUP(I3,기타!$B$3:$C$7,2,0)</f>
        <v>150000</v>
      </c>
      <c r="K3" s="12"/>
      <c r="L3" s="24"/>
      <c r="M3" s="13"/>
      <c r="N3" s="25"/>
    </row>
    <row r="4" spans="1:14" s="26" customFormat="1" ht="19.5" customHeight="1" x14ac:dyDescent="0.15">
      <c r="A4" s="10"/>
      <c r="B4" s="13"/>
      <c r="C4" s="13"/>
      <c r="D4" s="13"/>
      <c r="E4" s="12"/>
      <c r="F4" s="11"/>
      <c r="G4" s="12"/>
      <c r="H4" s="12"/>
      <c r="I4" s="12" t="s">
        <v>17</v>
      </c>
      <c r="J4" s="21">
        <f>VLOOKUP(I4,기타!$B$3:$C$7,2,0)</f>
        <v>200000</v>
      </c>
      <c r="K4" s="12"/>
      <c r="L4" s="24"/>
      <c r="M4" s="13"/>
      <c r="N4" s="25"/>
    </row>
    <row r="5" spans="1:14" s="26" customFormat="1" ht="19.5" customHeight="1" x14ac:dyDescent="0.15">
      <c r="A5" s="10"/>
      <c r="B5" s="13"/>
      <c r="C5" s="13"/>
      <c r="D5" s="13"/>
      <c r="E5" s="12"/>
      <c r="F5" s="11"/>
      <c r="G5" s="12"/>
      <c r="H5" s="12"/>
      <c r="I5" s="12" t="s">
        <v>14</v>
      </c>
      <c r="J5" s="21">
        <f>VLOOKUP(I5,기타!$B$3:$C$7,2,0)</f>
        <v>250000</v>
      </c>
      <c r="K5" s="12"/>
      <c r="L5" s="24"/>
      <c r="M5" s="13"/>
      <c r="N5" s="25"/>
    </row>
    <row r="6" spans="1:14" s="26" customFormat="1" ht="19.5" customHeight="1" x14ac:dyDescent="0.15">
      <c r="A6" s="10"/>
      <c r="B6" s="13"/>
      <c r="C6" s="13"/>
      <c r="D6" s="13"/>
      <c r="E6" s="12"/>
      <c r="F6" s="11"/>
      <c r="G6" s="12"/>
      <c r="H6" s="12"/>
      <c r="I6" s="12" t="s">
        <v>44</v>
      </c>
      <c r="J6" s="21">
        <f>VLOOKUP(I6,기타!$B$3:$C$7,2,0)</f>
        <v>150000</v>
      </c>
      <c r="K6" s="12"/>
      <c r="L6" s="24"/>
      <c r="M6" s="13"/>
      <c r="N6" s="25"/>
    </row>
    <row r="7" spans="1:14" s="26" customFormat="1" ht="19.5" customHeight="1" x14ac:dyDescent="0.15">
      <c r="A7" s="10"/>
      <c r="B7" s="13"/>
      <c r="C7" s="13"/>
      <c r="D7" s="13"/>
      <c r="E7" s="12"/>
      <c r="F7" s="11"/>
      <c r="G7" s="12"/>
      <c r="H7" s="12"/>
      <c r="I7" s="12" t="s">
        <v>34</v>
      </c>
      <c r="J7" s="21">
        <f>VLOOKUP(I7,기타!$B$3:$C$7,2,0)</f>
        <v>250000</v>
      </c>
      <c r="K7" s="12"/>
      <c r="L7" s="24"/>
      <c r="M7" s="13"/>
      <c r="N7" s="25"/>
    </row>
    <row r="8" spans="1:14" s="26" customFormat="1" ht="19.5" customHeight="1" x14ac:dyDescent="0.15">
      <c r="A8" s="10"/>
      <c r="B8" s="13"/>
      <c r="C8" s="13"/>
      <c r="D8" s="13"/>
      <c r="E8" s="12"/>
      <c r="F8" s="11"/>
      <c r="G8" s="12"/>
      <c r="H8" s="12"/>
      <c r="I8" s="12"/>
      <c r="J8" s="21" t="e">
        <f>VLOOKUP(I8,기타!$B$3:$C$7,2,0)</f>
        <v>#N/A</v>
      </c>
      <c r="K8" s="12"/>
      <c r="L8" s="24"/>
      <c r="M8" s="13"/>
      <c r="N8" s="25"/>
    </row>
    <row r="9" spans="1:14" s="26" customFormat="1" ht="19.5" customHeight="1" x14ac:dyDescent="0.15">
      <c r="A9" s="10"/>
      <c r="B9" s="13"/>
      <c r="C9" s="13"/>
      <c r="D9" s="13"/>
      <c r="E9" s="12"/>
      <c r="F9" s="11"/>
      <c r="G9" s="12"/>
      <c r="H9" s="12"/>
      <c r="I9" s="12"/>
      <c r="J9" s="21" t="e">
        <f>VLOOKUP(I9,기타!$B$3:$C$7,2,0)</f>
        <v>#N/A</v>
      </c>
      <c r="K9" s="12"/>
      <c r="L9" s="24"/>
      <c r="M9" s="13"/>
      <c r="N9" s="25"/>
    </row>
    <row r="10" spans="1:14" s="26" customFormat="1" ht="19.5" customHeight="1" x14ac:dyDescent="0.15">
      <c r="A10" s="10"/>
      <c r="B10" s="13"/>
      <c r="C10" s="13"/>
      <c r="D10" s="13"/>
      <c r="E10" s="12"/>
      <c r="F10" s="11"/>
      <c r="G10" s="12"/>
      <c r="H10" s="12"/>
      <c r="I10" s="12"/>
      <c r="J10" s="21" t="e">
        <f>VLOOKUP(I10,기타!$B$3:$C$7,2,0)</f>
        <v>#N/A</v>
      </c>
      <c r="K10" s="12"/>
      <c r="L10" s="24"/>
      <c r="M10" s="13"/>
      <c r="N10" s="25"/>
    </row>
    <row r="11" spans="1:14" s="26" customFormat="1" ht="19.5" customHeight="1" x14ac:dyDescent="0.15">
      <c r="A11" s="10"/>
      <c r="B11" s="13"/>
      <c r="C11" s="13"/>
      <c r="D11" s="13"/>
      <c r="E11" s="12"/>
      <c r="F11" s="11"/>
      <c r="G11" s="12"/>
      <c r="H11" s="12"/>
      <c r="I11" s="12"/>
      <c r="J11" s="21" t="e">
        <f>VLOOKUP(I11,기타!$B$3:$C$7,2,0)</f>
        <v>#N/A</v>
      </c>
      <c r="K11" s="12"/>
      <c r="L11" s="24"/>
      <c r="M11" s="13"/>
      <c r="N11" s="25"/>
    </row>
    <row r="12" spans="1:14" s="26" customFormat="1" ht="19.5" customHeight="1" x14ac:dyDescent="0.15">
      <c r="A12" s="10"/>
      <c r="B12" s="13"/>
      <c r="C12" s="13"/>
      <c r="D12" s="13"/>
      <c r="E12" s="12"/>
      <c r="F12" s="11"/>
      <c r="G12" s="12"/>
      <c r="H12" s="12"/>
      <c r="I12" s="12"/>
      <c r="J12" s="21" t="e">
        <f>VLOOKUP(I12,기타!$B$3:$C$7,2,0)</f>
        <v>#N/A</v>
      </c>
      <c r="K12" s="12"/>
      <c r="L12" s="24"/>
      <c r="M12" s="13"/>
      <c r="N12" s="25"/>
    </row>
    <row r="13" spans="1:14" s="26" customFormat="1" ht="19.5" customHeight="1" x14ac:dyDescent="0.15">
      <c r="A13" s="10"/>
      <c r="B13" s="13"/>
      <c r="C13" s="13"/>
      <c r="D13" s="13"/>
      <c r="E13" s="12"/>
      <c r="F13" s="11"/>
      <c r="G13" s="12"/>
      <c r="H13" s="12"/>
      <c r="I13" s="12"/>
      <c r="J13" s="21" t="e">
        <f>VLOOKUP(I13,기타!$B$3:$C$7,2,0)</f>
        <v>#N/A</v>
      </c>
      <c r="K13" s="12"/>
      <c r="L13" s="24"/>
      <c r="M13" s="13"/>
      <c r="N13" s="25"/>
    </row>
    <row r="14" spans="1:14" s="26" customFormat="1" ht="19.5" customHeight="1" x14ac:dyDescent="0.15">
      <c r="A14" s="10"/>
      <c r="B14" s="13"/>
      <c r="C14" s="13"/>
      <c r="D14" s="13"/>
      <c r="E14" s="12"/>
      <c r="F14" s="11"/>
      <c r="G14" s="12"/>
      <c r="H14" s="12"/>
      <c r="I14" s="12"/>
      <c r="J14" s="21" t="e">
        <f>VLOOKUP(I14,기타!$B$3:$C$7,2,0)</f>
        <v>#N/A</v>
      </c>
      <c r="K14" s="12"/>
      <c r="L14" s="24"/>
      <c r="M14" s="13"/>
      <c r="N14" s="25"/>
    </row>
    <row r="15" spans="1:14" s="26" customFormat="1" ht="19.5" customHeight="1" x14ac:dyDescent="0.15">
      <c r="A15" s="10"/>
      <c r="B15" s="13"/>
      <c r="C15" s="13"/>
      <c r="D15" s="13"/>
      <c r="E15" s="12"/>
      <c r="F15" s="11"/>
      <c r="G15" s="12"/>
      <c r="H15" s="12"/>
      <c r="I15" s="12"/>
      <c r="J15" s="21" t="e">
        <f>VLOOKUP(I15,기타!$B$3:$C$7,2,0)</f>
        <v>#N/A</v>
      </c>
      <c r="K15" s="12"/>
      <c r="L15" s="24"/>
      <c r="M15" s="13"/>
      <c r="N15" s="25"/>
    </row>
    <row r="16" spans="1:14" s="26" customFormat="1" ht="19.5" customHeight="1" x14ac:dyDescent="0.15">
      <c r="A16" s="10"/>
      <c r="B16" s="13"/>
      <c r="C16" s="13"/>
      <c r="D16" s="13"/>
      <c r="E16" s="12"/>
      <c r="F16" s="11"/>
      <c r="G16" s="12"/>
      <c r="H16" s="12"/>
      <c r="I16" s="12"/>
      <c r="J16" s="21" t="e">
        <f>VLOOKUP(I16,기타!$B$3:$C$7,2,0)</f>
        <v>#N/A</v>
      </c>
      <c r="K16" s="12"/>
      <c r="L16" s="24"/>
      <c r="M16" s="13"/>
      <c r="N16" s="25"/>
    </row>
    <row r="17" spans="1:14" s="26" customFormat="1" ht="19.5" customHeight="1" x14ac:dyDescent="0.15">
      <c r="A17" s="10"/>
      <c r="B17" s="13"/>
      <c r="C17" s="13"/>
      <c r="D17" s="13"/>
      <c r="E17" s="12"/>
      <c r="F17" s="11"/>
      <c r="G17" s="12"/>
      <c r="H17" s="12"/>
      <c r="I17" s="12"/>
      <c r="J17" s="21" t="e">
        <f>VLOOKUP(I17,기타!$B$3:$C$7,2,0)</f>
        <v>#N/A</v>
      </c>
      <c r="K17" s="12"/>
      <c r="L17" s="24"/>
      <c r="M17" s="13"/>
      <c r="N17" s="25"/>
    </row>
    <row r="18" spans="1:14" s="26" customFormat="1" ht="19.5" customHeight="1" x14ac:dyDescent="0.15">
      <c r="A18" s="10"/>
      <c r="B18" s="13"/>
      <c r="C18" s="13"/>
      <c r="D18" s="13"/>
      <c r="E18" s="12"/>
      <c r="F18" s="11"/>
      <c r="G18" s="12"/>
      <c r="H18" s="12"/>
      <c r="I18" s="12"/>
      <c r="J18" s="21" t="e">
        <f>VLOOKUP(I18,기타!$B$3:$C$7,2,0)</f>
        <v>#N/A</v>
      </c>
      <c r="K18" s="12"/>
      <c r="L18" s="24"/>
      <c r="M18" s="13"/>
      <c r="N18" s="25"/>
    </row>
    <row r="19" spans="1:14" s="26" customFormat="1" ht="19.5" customHeight="1" x14ac:dyDescent="0.15">
      <c r="A19" s="10"/>
      <c r="B19" s="13"/>
      <c r="C19" s="13"/>
      <c r="D19" s="13"/>
      <c r="E19" s="12"/>
      <c r="F19" s="11"/>
      <c r="G19" s="12"/>
      <c r="H19" s="12"/>
      <c r="I19" s="12"/>
      <c r="J19" s="21" t="e">
        <f>VLOOKUP(I19,기타!$B$3:$C$7,2,0)</f>
        <v>#N/A</v>
      </c>
      <c r="K19" s="12"/>
      <c r="L19" s="24"/>
      <c r="M19" s="13"/>
      <c r="N19" s="25"/>
    </row>
    <row r="20" spans="1:14" s="26" customFormat="1" ht="19.5" customHeight="1" x14ac:dyDescent="0.15">
      <c r="A20" s="10"/>
      <c r="B20" s="13"/>
      <c r="C20" s="13"/>
      <c r="D20" s="13"/>
      <c r="E20" s="12"/>
      <c r="F20" s="11"/>
      <c r="G20" s="12"/>
      <c r="H20" s="12"/>
      <c r="I20" s="12"/>
      <c r="J20" s="21" t="e">
        <f>VLOOKUP(I20,기타!$B$3:$C$7,2,0)</f>
        <v>#N/A</v>
      </c>
      <c r="K20" s="12"/>
      <c r="L20" s="24"/>
      <c r="M20" s="13"/>
      <c r="N20" s="25"/>
    </row>
    <row r="21" spans="1:14" s="26" customFormat="1" ht="19.5" customHeight="1" x14ac:dyDescent="0.15">
      <c r="A21" s="10"/>
      <c r="B21" s="13"/>
      <c r="C21" s="13"/>
      <c r="D21" s="13"/>
      <c r="E21" s="12"/>
      <c r="F21" s="11"/>
      <c r="G21" s="12"/>
      <c r="H21" s="12"/>
      <c r="I21" s="12"/>
      <c r="J21" s="21" t="e">
        <f>VLOOKUP(I21,기타!$B$3:$C$7,2,0)</f>
        <v>#N/A</v>
      </c>
      <c r="K21" s="12"/>
      <c r="L21" s="24"/>
      <c r="M21" s="13"/>
      <c r="N21" s="25"/>
    </row>
    <row r="22" spans="1:14" s="26" customFormat="1" ht="19.5" customHeight="1" x14ac:dyDescent="0.15">
      <c r="A22" s="10"/>
      <c r="B22" s="13"/>
      <c r="C22" s="13"/>
      <c r="D22" s="13"/>
      <c r="E22" s="12"/>
      <c r="F22" s="11"/>
      <c r="G22" s="12"/>
      <c r="H22" s="12"/>
      <c r="I22" s="12"/>
      <c r="J22" s="21" t="e">
        <f>VLOOKUP(I22,기타!$B$3:$C$7,2,0)</f>
        <v>#N/A</v>
      </c>
      <c r="K22" s="12"/>
      <c r="L22" s="24"/>
      <c r="M22" s="13"/>
      <c r="N22" s="25"/>
    </row>
    <row r="23" spans="1:14" s="26" customFormat="1" ht="19.5" customHeight="1" x14ac:dyDescent="0.15">
      <c r="A23" s="10"/>
      <c r="B23" s="13"/>
      <c r="C23" s="13"/>
      <c r="D23" s="13"/>
      <c r="E23" s="12"/>
      <c r="F23" s="11"/>
      <c r="G23" s="12"/>
      <c r="H23" s="12"/>
      <c r="I23" s="12"/>
      <c r="J23" s="21" t="e">
        <f>VLOOKUP(I23,기타!$B$3:$C$7,2,0)</f>
        <v>#N/A</v>
      </c>
      <c r="K23" s="12"/>
      <c r="L23" s="24"/>
      <c r="M23" s="13"/>
      <c r="N23" s="25"/>
    </row>
    <row r="24" spans="1:14" s="26" customFormat="1" ht="19.5" customHeight="1" x14ac:dyDescent="0.15">
      <c r="A24" s="10"/>
      <c r="B24" s="13"/>
      <c r="C24" s="13"/>
      <c r="D24" s="13"/>
      <c r="E24" s="12"/>
      <c r="F24" s="11"/>
      <c r="G24" s="12"/>
      <c r="H24" s="12"/>
      <c r="I24" s="12"/>
      <c r="J24" s="21" t="e">
        <f>VLOOKUP(I24,기타!$B$3:$C$7,2,0)</f>
        <v>#N/A</v>
      </c>
      <c r="K24" s="12"/>
      <c r="L24" s="24"/>
      <c r="M24" s="13"/>
      <c r="N24" s="25"/>
    </row>
    <row r="25" spans="1:14" s="27" customFormat="1" ht="19.5" customHeight="1" x14ac:dyDescent="0.15">
      <c r="A25" s="41" t="s">
        <v>45</v>
      </c>
      <c r="B25" s="42"/>
      <c r="C25" s="42"/>
      <c r="D25" s="42"/>
      <c r="E25" s="42"/>
      <c r="F25" s="42"/>
      <c r="G25" s="42"/>
      <c r="H25" s="42"/>
      <c r="I25" s="43"/>
      <c r="J25" s="29" t="e">
        <f>SUM(J3:J24)</f>
        <v>#N/A</v>
      </c>
      <c r="K25" s="28"/>
      <c r="L25" s="28"/>
      <c r="M25" s="28"/>
      <c r="N25" s="28"/>
    </row>
    <row r="26" spans="1:14" s="23" customFormat="1" ht="19.5" customHeight="1" x14ac:dyDescent="0.15">
      <c r="A26" s="16"/>
      <c r="B26" s="16"/>
      <c r="C26" s="17"/>
      <c r="D26" s="17"/>
      <c r="E26" s="17"/>
      <c r="F26" s="16"/>
      <c r="G26" s="16"/>
      <c r="H26" s="17"/>
      <c r="I26" s="18"/>
      <c r="J26" s="19"/>
      <c r="K26" s="17"/>
      <c r="L26" s="17"/>
      <c r="M26" s="16"/>
      <c r="N26" s="20"/>
    </row>
    <row r="27" spans="1:14" ht="16.5" x14ac:dyDescent="0.15">
      <c r="A27" s="3"/>
      <c r="B27" s="3"/>
      <c r="C27" s="3"/>
      <c r="D27" s="3"/>
      <c r="E27" s="3"/>
      <c r="F27" s="3"/>
      <c r="G27" s="3"/>
      <c r="H27" s="6"/>
      <c r="I27" s="7"/>
      <c r="J27" s="7"/>
      <c r="K27" s="6"/>
      <c r="L27" s="6"/>
      <c r="M27" s="6"/>
    </row>
    <row r="28" spans="1:14" ht="16.5" x14ac:dyDescent="0.15">
      <c r="A28" s="6" t="s">
        <v>3</v>
      </c>
      <c r="B28" s="6"/>
      <c r="C28" s="6"/>
      <c r="D28" s="6"/>
      <c r="E28" s="6"/>
      <c r="F28" s="6"/>
      <c r="G28" s="6"/>
      <c r="H28" s="6"/>
      <c r="I28" s="7"/>
      <c r="J28" s="7"/>
      <c r="K28" s="5"/>
      <c r="L28" s="5"/>
      <c r="M28" s="6"/>
    </row>
    <row r="29" spans="1:14" ht="16.5" x14ac:dyDescent="0.15">
      <c r="A29" s="4" t="s">
        <v>4</v>
      </c>
      <c r="B29" s="4"/>
      <c r="C29" s="5"/>
      <c r="D29" s="5"/>
      <c r="E29" s="5"/>
      <c r="F29" s="5"/>
      <c r="G29" s="5"/>
      <c r="H29" s="5"/>
      <c r="I29" s="8"/>
      <c r="J29" s="8"/>
      <c r="K29" s="5"/>
      <c r="L29" s="5"/>
      <c r="M29" s="5"/>
    </row>
    <row r="30" spans="1:14" ht="16.5" x14ac:dyDescent="0.15">
      <c r="A30" s="5" t="s">
        <v>5</v>
      </c>
      <c r="B30" s="5"/>
      <c r="C30" s="5"/>
      <c r="D30" s="5"/>
      <c r="E30" s="5"/>
      <c r="F30" s="5"/>
      <c r="G30" s="5"/>
      <c r="H30" s="5"/>
      <c r="I30" s="8"/>
      <c r="J30" s="8"/>
      <c r="M30" s="5"/>
    </row>
    <row r="32" spans="1:14" ht="19.5" customHeight="1" x14ac:dyDescent="0.15">
      <c r="A32" s="2" t="s">
        <v>7</v>
      </c>
      <c r="B32" s="2"/>
    </row>
    <row r="33" spans="1:2" ht="19.5" customHeight="1" x14ac:dyDescent="0.15">
      <c r="A33" s="2"/>
      <c r="B33" s="2"/>
    </row>
    <row r="34" spans="1:2" ht="21.75" customHeight="1" x14ac:dyDescent="0.15">
      <c r="A34" s="2"/>
      <c r="B34" s="2"/>
    </row>
  </sheetData>
  <mergeCells count="2">
    <mergeCell ref="A1:N1"/>
    <mergeCell ref="A25:I25"/>
  </mergeCells>
  <phoneticPr fontId="2" type="noConversion"/>
  <dataValidations count="1">
    <dataValidation type="list" allowBlank="1" showInputMessage="1" showErrorMessage="1" promptTitle="지역(주소)" sqref="I26" xr:uid="{00000000-0002-0000-0100-000000000000}">
      <formula1>#REF!</formula1>
    </dataValidation>
  </dataValidations>
  <pageMargins left="0.51" right="0.49" top="0.47244094488188981" bottom="7.874015748031496E-2" header="0.27559055118110237" footer="0.23622047244094491"/>
  <pageSetup paperSize="9" scale="61" orientation="landscape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100-000001000000}">
          <x14:formula1>
            <xm:f>기타!$B$3:$B$7</xm:f>
          </x14:formula1>
          <xm:sqref>I3:I24</xm:sqref>
        </x14:dataValidation>
        <x14:dataValidation type="list" allowBlank="1" showInputMessage="1" showErrorMessage="1" xr:uid="{00000000-0002-0000-0100-000002000000}">
          <x14:formula1>
            <xm:f>기타!$A$3:$A$23</xm:f>
          </x14:formula1>
          <xm:sqref>B3:B24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G23"/>
  <sheetViews>
    <sheetView workbookViewId="0">
      <selection activeCell="C11" sqref="C11"/>
    </sheetView>
  </sheetViews>
  <sheetFormatPr defaultRowHeight="13.5" x14ac:dyDescent="0.15"/>
  <cols>
    <col min="1" max="1" width="21.44140625" style="30" customWidth="1"/>
    <col min="2" max="2" width="20.33203125" style="30" customWidth="1"/>
    <col min="3" max="3" width="14.44140625" style="31" customWidth="1"/>
    <col min="4" max="7" width="8.77734375" style="30"/>
  </cols>
  <sheetData>
    <row r="2" spans="1:7" s="36" customFormat="1" ht="16.5" x14ac:dyDescent="0.15">
      <c r="A2" s="33" t="s">
        <v>42</v>
      </c>
      <c r="B2" s="33" t="s">
        <v>6</v>
      </c>
      <c r="C2" s="34" t="s">
        <v>33</v>
      </c>
      <c r="D2" s="35"/>
      <c r="E2" s="35"/>
      <c r="F2" s="35"/>
      <c r="G2" s="35"/>
    </row>
    <row r="3" spans="1:7" ht="16.149999999999999" customHeight="1" x14ac:dyDescent="0.15">
      <c r="A3" s="18" t="s">
        <v>19</v>
      </c>
      <c r="B3" s="38" t="s">
        <v>16</v>
      </c>
      <c r="C3" s="32">
        <v>150000</v>
      </c>
    </row>
    <row r="4" spans="1:7" ht="16.149999999999999" customHeight="1" x14ac:dyDescent="0.15">
      <c r="A4" s="18" t="s">
        <v>41</v>
      </c>
      <c r="B4" s="38" t="s">
        <v>17</v>
      </c>
      <c r="C4" s="32">
        <v>200000</v>
      </c>
    </row>
    <row r="5" spans="1:7" ht="16.149999999999999" customHeight="1" x14ac:dyDescent="0.15">
      <c r="A5" s="18" t="s">
        <v>20</v>
      </c>
      <c r="B5" s="38" t="s">
        <v>14</v>
      </c>
      <c r="C5" s="32">
        <v>250000</v>
      </c>
    </row>
    <row r="6" spans="1:7" ht="16.149999999999999" customHeight="1" x14ac:dyDescent="0.15">
      <c r="A6" s="18" t="s">
        <v>21</v>
      </c>
      <c r="B6" s="38" t="s">
        <v>32</v>
      </c>
      <c r="C6" s="32">
        <v>150000</v>
      </c>
    </row>
    <row r="7" spans="1:7" ht="16.149999999999999" customHeight="1" x14ac:dyDescent="0.15">
      <c r="A7" s="37" t="s">
        <v>31</v>
      </c>
      <c r="B7" s="38" t="s">
        <v>35</v>
      </c>
      <c r="C7" s="32">
        <v>250000</v>
      </c>
    </row>
    <row r="8" spans="1:7" ht="16.149999999999999" customHeight="1" x14ac:dyDescent="0.15">
      <c r="A8" s="18" t="s">
        <v>22</v>
      </c>
      <c r="B8" s="22"/>
      <c r="C8" s="39"/>
    </row>
    <row r="9" spans="1:7" ht="16.149999999999999" customHeight="1" x14ac:dyDescent="0.15">
      <c r="A9" s="37" t="s">
        <v>23</v>
      </c>
      <c r="B9" s="22"/>
      <c r="C9" s="39"/>
    </row>
    <row r="10" spans="1:7" ht="16.149999999999999" customHeight="1" x14ac:dyDescent="0.15">
      <c r="A10" s="37" t="s">
        <v>24</v>
      </c>
      <c r="B10" s="22"/>
      <c r="C10" s="39"/>
    </row>
    <row r="11" spans="1:7" ht="16.149999999999999" customHeight="1" x14ac:dyDescent="0.15">
      <c r="A11" s="37" t="s">
        <v>36</v>
      </c>
      <c r="B11" s="22"/>
      <c r="C11" s="39"/>
    </row>
    <row r="12" spans="1:7" ht="16.149999999999999" customHeight="1" x14ac:dyDescent="0.15">
      <c r="A12" s="37" t="s">
        <v>25</v>
      </c>
      <c r="B12" s="22"/>
      <c r="C12" s="39"/>
    </row>
    <row r="13" spans="1:7" ht="16.149999999999999" customHeight="1" x14ac:dyDescent="0.15">
      <c r="A13" s="37" t="s">
        <v>26</v>
      </c>
      <c r="B13" s="22"/>
      <c r="C13" s="39"/>
    </row>
    <row r="14" spans="1:7" ht="16.149999999999999" customHeight="1" x14ac:dyDescent="0.15">
      <c r="A14" s="37" t="s">
        <v>29</v>
      </c>
      <c r="B14" s="22"/>
      <c r="C14" s="39"/>
    </row>
    <row r="15" spans="1:7" ht="16.149999999999999" customHeight="1" x14ac:dyDescent="0.15">
      <c r="A15" s="37" t="s">
        <v>27</v>
      </c>
      <c r="B15" s="22"/>
      <c r="C15" s="39"/>
    </row>
    <row r="16" spans="1:7" ht="16.149999999999999" customHeight="1" x14ac:dyDescent="0.15">
      <c r="A16" s="37" t="s">
        <v>37</v>
      </c>
      <c r="B16" s="22"/>
      <c r="C16" s="39"/>
    </row>
    <row r="17" spans="1:3" ht="16.149999999999999" customHeight="1" x14ac:dyDescent="0.15">
      <c r="A17" s="37" t="s">
        <v>38</v>
      </c>
      <c r="B17" s="22"/>
      <c r="C17" s="39"/>
    </row>
    <row r="18" spans="1:3" ht="16.149999999999999" customHeight="1" x14ac:dyDescent="0.15">
      <c r="A18" s="37" t="s">
        <v>18</v>
      </c>
      <c r="B18" s="22"/>
      <c r="C18" s="39"/>
    </row>
    <row r="19" spans="1:3" ht="16.149999999999999" customHeight="1" x14ac:dyDescent="0.15">
      <c r="A19" s="37" t="s">
        <v>30</v>
      </c>
      <c r="B19" s="22"/>
      <c r="C19" s="39"/>
    </row>
    <row r="20" spans="1:3" ht="16.149999999999999" customHeight="1" x14ac:dyDescent="0.15">
      <c r="A20" s="37" t="s">
        <v>48</v>
      </c>
      <c r="B20" s="22"/>
      <c r="C20" s="39"/>
    </row>
    <row r="21" spans="1:3" ht="16.149999999999999" customHeight="1" x14ac:dyDescent="0.15">
      <c r="A21" s="37" t="s">
        <v>39</v>
      </c>
      <c r="B21" s="22"/>
      <c r="C21" s="39"/>
    </row>
    <row r="22" spans="1:3" ht="16.149999999999999" customHeight="1" x14ac:dyDescent="0.15">
      <c r="A22" s="37" t="s">
        <v>40</v>
      </c>
      <c r="B22" s="22"/>
      <c r="C22" s="39"/>
    </row>
    <row r="23" spans="1:3" x14ac:dyDescent="0.15">
      <c r="A23" s="37" t="s">
        <v>49</v>
      </c>
    </row>
  </sheetData>
  <phoneticPr fontId="2" type="noConversion"/>
  <dataValidations count="1">
    <dataValidation type="list" allowBlank="1" showInputMessage="1" showErrorMessage="1" sqref="A3:A7 A9:A23" xr:uid="{00000000-0002-0000-0200-000000000000}">
      <formula1>$A$3:$A$23</formula1>
    </dataValidation>
  </dataValidation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3</vt:i4>
      </vt:variant>
      <vt:variant>
        <vt:lpstr>이름 지정된 범위</vt:lpstr>
      </vt:variant>
      <vt:variant>
        <vt:i4>2</vt:i4>
      </vt:variant>
    </vt:vector>
  </HeadingPairs>
  <TitlesOfParts>
    <vt:vector size="5" baseType="lpstr">
      <vt:lpstr>1. 석사외부심사위원</vt:lpstr>
      <vt:lpstr>2. 박사외부심사위원</vt:lpstr>
      <vt:lpstr>기타</vt:lpstr>
      <vt:lpstr>'1. 석사외부심사위원'!Print_Area</vt:lpstr>
      <vt:lpstr>'2. 박사외부심사위원'!Print_Area</vt:lpstr>
    </vt:vector>
  </TitlesOfParts>
  <Company>공대교무행정실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오미경</dc:creator>
  <cp:lastModifiedBy>user</cp:lastModifiedBy>
  <cp:lastPrinted>2021-01-29T01:18:30Z</cp:lastPrinted>
  <dcterms:created xsi:type="dcterms:W3CDTF">2007-11-27T04:39:34Z</dcterms:created>
  <dcterms:modified xsi:type="dcterms:W3CDTF">2025-09-29T01:50:33Z</dcterms:modified>
</cp:coreProperties>
</file>